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610" windowHeight="10485" activeTab="0"/>
  </bookViews>
  <sheets>
    <sheet name="эл.энергия (1 пол. 2015г.) " sheetId="1" r:id="rId1"/>
  </sheets>
  <definedNames/>
  <calcPr fullCalcOnLoad="1"/>
</workbook>
</file>

<file path=xl/sharedStrings.xml><?xml version="1.0" encoding="utf-8"?>
<sst xmlns="http://schemas.openxmlformats.org/spreadsheetml/2006/main" count="166" uniqueCount="49">
  <si>
    <t>№ п/п</t>
  </si>
  <si>
    <t>Наименование мероприятия</t>
  </si>
  <si>
    <t>годы реализации мероприятий</t>
  </si>
  <si>
    <t>Ед. изм.</t>
  </si>
  <si>
    <t>Технические параметры</t>
  </si>
  <si>
    <t>Сумма инвестиций</t>
  </si>
  <si>
    <t>Источник инвестиций</t>
  </si>
  <si>
    <t>Причины отклонений</t>
  </si>
  <si>
    <t>Информация</t>
  </si>
  <si>
    <t>Плановые параметры (показатели) мероприятия, объекта инвестиционной программы, учтенной в предельной цене</t>
  </si>
  <si>
    <t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</t>
  </si>
  <si>
    <t>шт.</t>
  </si>
  <si>
    <t>тыс.тенге</t>
  </si>
  <si>
    <t>Кем утверждена                          (дата, номер приказа)</t>
  </si>
  <si>
    <t>(вид деятельности)</t>
  </si>
  <si>
    <t>Отклонение в %</t>
  </si>
  <si>
    <t>Генеральный директор                                                                                                                                           Аргинов Т.Г.</t>
  </si>
  <si>
    <t>Наименование показателей инвестиционной программы (проекта)            (с указанием периода действия)</t>
  </si>
  <si>
    <t>об исполнении либо неисполнении инвестиционной программы (проекта)</t>
  </si>
  <si>
    <t>-</t>
  </si>
  <si>
    <t>ТОО "Павлодарэнергосбыт" 990140002737</t>
  </si>
  <si>
    <t>(наименование субъекта регулируемого рынка БИН)</t>
  </si>
  <si>
    <t xml:space="preserve">услуги по снабжению электрической энергией </t>
  </si>
  <si>
    <t>Утверждена</t>
  </si>
  <si>
    <t>приказом Председателя Агентства</t>
  </si>
  <si>
    <t>Республики Казахстан</t>
  </si>
  <si>
    <t>по регулированию естественных монополий</t>
  </si>
  <si>
    <t>от 14 мая 2013 года № 148-ОД</t>
  </si>
  <si>
    <t>Всего:</t>
  </si>
  <si>
    <t>2 квартал</t>
  </si>
  <si>
    <t>амортизация</t>
  </si>
  <si>
    <t>Реконструкция здания по ул.Ломова,160</t>
  </si>
  <si>
    <t>Приказ ТОО "Павлодарэнергосбыт"              № 529 от 21.10.2014г. о внесении изменений в приказ № 728 от 27.11.2013г.</t>
  </si>
  <si>
    <t>комплект</t>
  </si>
  <si>
    <t>2015 год</t>
  </si>
  <si>
    <t>Техническое перевооружение основных средств на 2015 год</t>
  </si>
  <si>
    <t>Приказ ТОО "Павлодарэнергосбыт"    № 557 от 05.11.2014г.</t>
  </si>
  <si>
    <t>1 квартал</t>
  </si>
  <si>
    <t>POS-терминал PAX S80</t>
  </si>
  <si>
    <t>Счетчик банкнот Magner 75 UD</t>
  </si>
  <si>
    <t>Принтер лазерный, НP LJ 2035 + кабель USB</t>
  </si>
  <si>
    <t>Кондиционер АСР-42А</t>
  </si>
  <si>
    <t>Кондиционер АСH-12H-3</t>
  </si>
  <si>
    <t>Шредер</t>
  </si>
  <si>
    <t>Ремонт фасада адм.здания по  ул.Ломова,160</t>
  </si>
  <si>
    <t>Мебель для Контакт центра</t>
  </si>
  <si>
    <t>за 1 полугодие 2015 года</t>
  </si>
  <si>
    <t>(полугодие)</t>
  </si>
  <si>
    <t xml:space="preserve">Компьютер в комплекте: MAC MINI MODEL A1347 1.4GHZ/4GB/500GB+монитор21,5+мышь+клавиатура (Каz/Rus/Eng)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</si>
</sst>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0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Arial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173" fontId="8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33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73" fontId="2" fillId="0" borderId="14" xfId="0" applyNumberFormat="1" applyFont="1" applyBorder="1" applyAlignment="1">
      <alignment horizontal="center" vertical="center" textRotation="90" wrapText="1"/>
    </xf>
    <xf numFmtId="173" fontId="2" fillId="0" borderId="12" xfId="0" applyNumberFormat="1" applyFont="1" applyBorder="1" applyAlignment="1">
      <alignment horizontal="center" vertical="center" textRotation="90" wrapText="1"/>
    </xf>
    <xf numFmtId="173" fontId="2" fillId="0" borderId="13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4:S50"/>
  <sheetViews>
    <sheetView tabSelected="1" zoomScalePageLayoutView="0" workbookViewId="0" topLeftCell="A16">
      <selection activeCell="A49" sqref="A49:S49"/>
    </sheetView>
  </sheetViews>
  <sheetFormatPr defaultColWidth="9.00390625" defaultRowHeight="12.75"/>
  <cols>
    <col min="1" max="1" width="3.875" style="1" customWidth="1"/>
    <col min="2" max="2" width="23.875" style="1" customWidth="1"/>
    <col min="3" max="3" width="23.75390625" style="1" customWidth="1"/>
    <col min="4" max="4" width="24.875" style="1" customWidth="1"/>
    <col min="5" max="5" width="14.375" style="1" customWidth="1"/>
    <col min="6" max="6" width="6.125" style="1" customWidth="1"/>
    <col min="7" max="7" width="11.625" style="1" customWidth="1"/>
    <col min="8" max="8" width="10.25390625" style="1" customWidth="1"/>
    <col min="9" max="9" width="11.75390625" style="1" customWidth="1"/>
    <col min="10" max="10" width="10.875" style="1" customWidth="1"/>
    <col min="11" max="11" width="13.625" style="1" customWidth="1"/>
    <col min="12" max="12" width="5.75390625" style="1" customWidth="1"/>
    <col min="13" max="13" width="12.25390625" style="1" customWidth="1"/>
    <col min="14" max="14" width="10.125" style="1" customWidth="1"/>
    <col min="15" max="15" width="10.125" style="1" bestFit="1" customWidth="1"/>
    <col min="16" max="16" width="10.875" style="1" customWidth="1"/>
    <col min="17" max="17" width="13.25390625" style="1" customWidth="1"/>
    <col min="18" max="18" width="13.125" style="1" customWidth="1"/>
    <col min="19" max="19" width="10.75390625" style="1" customWidth="1"/>
    <col min="20" max="16384" width="9.125" style="1" customWidth="1"/>
  </cols>
  <sheetData>
    <row r="1" ht="15.75" hidden="1"/>
    <row r="2" ht="15.75" hidden="1"/>
    <row r="3" ht="15.75" hidden="1"/>
    <row r="4" spans="16:19" ht="15.75">
      <c r="P4" s="55" t="s">
        <v>23</v>
      </c>
      <c r="Q4" s="55"/>
      <c r="R4" s="55"/>
      <c r="S4" s="55"/>
    </row>
    <row r="5" spans="16:19" ht="15.75">
      <c r="P5" s="55" t="s">
        <v>24</v>
      </c>
      <c r="Q5" s="55"/>
      <c r="R5" s="55"/>
      <c r="S5" s="55"/>
    </row>
    <row r="6" spans="16:19" ht="15.75">
      <c r="P6" s="55" t="s">
        <v>25</v>
      </c>
      <c r="Q6" s="55"/>
      <c r="R6" s="55"/>
      <c r="S6" s="55"/>
    </row>
    <row r="7" spans="16:19" ht="15.75">
      <c r="P7" s="55" t="s">
        <v>26</v>
      </c>
      <c r="Q7" s="55"/>
      <c r="R7" s="55"/>
      <c r="S7" s="55"/>
    </row>
    <row r="8" spans="16:19" ht="15.75">
      <c r="P8" s="55" t="s">
        <v>27</v>
      </c>
      <c r="Q8" s="55"/>
      <c r="R8" s="55"/>
      <c r="S8" s="55"/>
    </row>
    <row r="9" spans="16:19" ht="15.75">
      <c r="P9" s="2"/>
      <c r="Q9" s="2"/>
      <c r="R9" s="2"/>
      <c r="S9" s="2"/>
    </row>
    <row r="10" spans="16:19" ht="15.75" hidden="1">
      <c r="P10" s="2"/>
      <c r="Q10" s="2"/>
      <c r="R10" s="2"/>
      <c r="S10" s="2"/>
    </row>
    <row r="11" spans="16:19" ht="15.75" hidden="1">
      <c r="P11" s="2"/>
      <c r="Q11" s="2"/>
      <c r="R11" s="2"/>
      <c r="S11" s="2"/>
    </row>
    <row r="12" ht="15.75" hidden="1"/>
    <row r="13" spans="1:19" ht="15.75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5.75">
      <c r="A14" s="48" t="s">
        <v>18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6" spans="1:19" ht="15.75">
      <c r="A16" s="47" t="s">
        <v>20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5.75">
      <c r="A17" s="38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75">
      <c r="A19" s="47" t="s">
        <v>22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2" customHeight="1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>
      <c r="A22" s="47" t="s">
        <v>46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1.25" customHeight="1">
      <c r="A23" s="38" t="s">
        <v>47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ht="16.5" customHeight="1"/>
    <row r="25" spans="1:19" ht="69" customHeight="1">
      <c r="A25" s="42" t="s">
        <v>0</v>
      </c>
      <c r="B25" s="42" t="s">
        <v>17</v>
      </c>
      <c r="C25" s="42" t="s">
        <v>13</v>
      </c>
      <c r="D25" s="42" t="s">
        <v>1</v>
      </c>
      <c r="E25" s="6" t="s">
        <v>2</v>
      </c>
      <c r="F25" s="44" t="s">
        <v>9</v>
      </c>
      <c r="G25" s="44"/>
      <c r="H25" s="44"/>
      <c r="I25" s="44"/>
      <c r="J25" s="44"/>
      <c r="K25" s="44"/>
      <c r="L25" s="42" t="s">
        <v>10</v>
      </c>
      <c r="M25" s="42"/>
      <c r="N25" s="42"/>
      <c r="O25" s="42"/>
      <c r="P25" s="42"/>
      <c r="Q25" s="42"/>
      <c r="R25" s="39" t="s">
        <v>15</v>
      </c>
      <c r="S25" s="42" t="s">
        <v>7</v>
      </c>
    </row>
    <row r="26" spans="1:19" ht="15" customHeight="1">
      <c r="A26" s="42"/>
      <c r="B26" s="42"/>
      <c r="C26" s="42"/>
      <c r="D26" s="42"/>
      <c r="E26" s="42" t="s">
        <v>34</v>
      </c>
      <c r="F26" s="42" t="s">
        <v>3</v>
      </c>
      <c r="G26" s="42" t="s">
        <v>4</v>
      </c>
      <c r="H26" s="42" t="s">
        <v>3</v>
      </c>
      <c r="I26" s="42" t="s">
        <v>5</v>
      </c>
      <c r="J26" s="43" t="s">
        <v>3</v>
      </c>
      <c r="K26" s="42" t="s">
        <v>6</v>
      </c>
      <c r="L26" s="42" t="s">
        <v>3</v>
      </c>
      <c r="M26" s="42" t="s">
        <v>4</v>
      </c>
      <c r="N26" s="43" t="s">
        <v>3</v>
      </c>
      <c r="O26" s="42" t="s">
        <v>5</v>
      </c>
      <c r="P26" s="43" t="s">
        <v>3</v>
      </c>
      <c r="Q26" s="42" t="s">
        <v>6</v>
      </c>
      <c r="R26" s="40"/>
      <c r="S26" s="42"/>
    </row>
    <row r="27" spans="1:19" ht="58.5" customHeight="1">
      <c r="A27" s="42"/>
      <c r="B27" s="42"/>
      <c r="C27" s="42"/>
      <c r="D27" s="42"/>
      <c r="E27" s="42"/>
      <c r="F27" s="42"/>
      <c r="G27" s="42"/>
      <c r="H27" s="42"/>
      <c r="I27" s="42"/>
      <c r="J27" s="43"/>
      <c r="K27" s="42"/>
      <c r="L27" s="42"/>
      <c r="M27" s="42"/>
      <c r="N27" s="43"/>
      <c r="O27" s="42"/>
      <c r="P27" s="43"/>
      <c r="Q27" s="42"/>
      <c r="R27" s="41"/>
      <c r="S27" s="42"/>
    </row>
    <row r="28" spans="1:19" ht="43.5" customHeight="1">
      <c r="A28" s="5">
        <v>1</v>
      </c>
      <c r="B28" s="39" t="s">
        <v>35</v>
      </c>
      <c r="C28" s="45" t="s">
        <v>36</v>
      </c>
      <c r="D28" s="10" t="s">
        <v>38</v>
      </c>
      <c r="E28" s="7" t="s">
        <v>37</v>
      </c>
      <c r="F28" s="7" t="s">
        <v>11</v>
      </c>
      <c r="G28" s="11">
        <f>M28</f>
        <v>2</v>
      </c>
      <c r="H28" s="5" t="s">
        <v>12</v>
      </c>
      <c r="I28" s="12">
        <f>O28</f>
        <v>123.21428</v>
      </c>
      <c r="J28" s="7" t="s">
        <v>12</v>
      </c>
      <c r="K28" s="52" t="s">
        <v>30</v>
      </c>
      <c r="L28" s="7" t="s">
        <v>11</v>
      </c>
      <c r="M28" s="13">
        <f>3-1</f>
        <v>2</v>
      </c>
      <c r="N28" s="7" t="s">
        <v>12</v>
      </c>
      <c r="O28" s="12">
        <f>2*61607.14/1000</f>
        <v>123.21428</v>
      </c>
      <c r="P28" s="7" t="s">
        <v>12</v>
      </c>
      <c r="Q28" s="52" t="s">
        <v>30</v>
      </c>
      <c r="R28" s="11">
        <f aca="true" t="shared" si="0" ref="R28:R37">O28/I28*100-100</f>
        <v>0</v>
      </c>
      <c r="S28" s="49" t="s">
        <v>19</v>
      </c>
    </row>
    <row r="29" spans="1:19" ht="39.75" customHeight="1">
      <c r="A29" s="5">
        <v>2</v>
      </c>
      <c r="B29" s="40"/>
      <c r="C29" s="46"/>
      <c r="D29" s="14" t="s">
        <v>31</v>
      </c>
      <c r="E29" s="15" t="s">
        <v>37</v>
      </c>
      <c r="F29" s="15" t="s">
        <v>11</v>
      </c>
      <c r="G29" s="11"/>
      <c r="H29" s="16" t="s">
        <v>12</v>
      </c>
      <c r="I29" s="17">
        <f>O29</f>
        <v>763.15446614</v>
      </c>
      <c r="J29" s="15" t="s">
        <v>12</v>
      </c>
      <c r="K29" s="53"/>
      <c r="L29" s="15" t="s">
        <v>11</v>
      </c>
      <c r="M29" s="18"/>
      <c r="N29" s="15" t="s">
        <v>12</v>
      </c>
      <c r="O29" s="19">
        <f>1175.89286*0.649</f>
        <v>763.15446614</v>
      </c>
      <c r="P29" s="15" t="s">
        <v>12</v>
      </c>
      <c r="Q29" s="53"/>
      <c r="R29" s="11">
        <f t="shared" si="0"/>
        <v>0</v>
      </c>
      <c r="S29" s="50"/>
    </row>
    <row r="30" spans="1:19" ht="39" customHeight="1">
      <c r="A30" s="5">
        <v>3</v>
      </c>
      <c r="B30" s="40"/>
      <c r="C30" s="46"/>
      <c r="D30" s="10" t="s">
        <v>39</v>
      </c>
      <c r="E30" s="7" t="s">
        <v>29</v>
      </c>
      <c r="F30" s="7" t="s">
        <v>11</v>
      </c>
      <c r="G30" s="11">
        <f aca="true" t="shared" si="1" ref="G30:G43">M30</f>
        <v>1</v>
      </c>
      <c r="H30" s="5" t="s">
        <v>12</v>
      </c>
      <c r="I30" s="17">
        <f aca="true" t="shared" si="2" ref="I30:I43">O30</f>
        <v>185.714</v>
      </c>
      <c r="J30" s="7" t="s">
        <v>12</v>
      </c>
      <c r="K30" s="53"/>
      <c r="L30" s="7" t="s">
        <v>11</v>
      </c>
      <c r="M30" s="15">
        <v>1</v>
      </c>
      <c r="N30" s="7" t="s">
        <v>12</v>
      </c>
      <c r="O30" s="17">
        <v>185.714</v>
      </c>
      <c r="P30" s="7" t="s">
        <v>12</v>
      </c>
      <c r="Q30" s="53"/>
      <c r="R30" s="11">
        <f t="shared" si="0"/>
        <v>0</v>
      </c>
      <c r="S30" s="50"/>
    </row>
    <row r="31" spans="1:19" ht="94.5">
      <c r="A31" s="5">
        <v>4</v>
      </c>
      <c r="B31" s="40"/>
      <c r="C31" s="46"/>
      <c r="D31" s="34" t="s">
        <v>48</v>
      </c>
      <c r="E31" s="7" t="s">
        <v>29</v>
      </c>
      <c r="F31" s="7" t="s">
        <v>11</v>
      </c>
      <c r="G31" s="11">
        <f t="shared" si="1"/>
        <v>6</v>
      </c>
      <c r="H31" s="5" t="s">
        <v>12</v>
      </c>
      <c r="I31" s="17">
        <f t="shared" si="2"/>
        <v>1375.71426</v>
      </c>
      <c r="J31" s="7" t="s">
        <v>12</v>
      </c>
      <c r="K31" s="53"/>
      <c r="L31" s="7" t="s">
        <v>11</v>
      </c>
      <c r="M31" s="15">
        <v>6</v>
      </c>
      <c r="N31" s="7" t="s">
        <v>12</v>
      </c>
      <c r="O31" s="17">
        <f>6*229.28571</f>
        <v>1375.71426</v>
      </c>
      <c r="P31" s="7" t="s">
        <v>12</v>
      </c>
      <c r="Q31" s="53"/>
      <c r="R31" s="11">
        <f t="shared" si="0"/>
        <v>0</v>
      </c>
      <c r="S31" s="50"/>
    </row>
    <row r="32" spans="1:19" ht="54" customHeight="1">
      <c r="A32" s="7">
        <v>5</v>
      </c>
      <c r="B32" s="40"/>
      <c r="C32" s="46"/>
      <c r="D32" s="37" t="s">
        <v>40</v>
      </c>
      <c r="E32" s="7" t="s">
        <v>29</v>
      </c>
      <c r="F32" s="7" t="s">
        <v>11</v>
      </c>
      <c r="G32" s="11">
        <f t="shared" si="1"/>
        <v>1</v>
      </c>
      <c r="H32" s="5" t="s">
        <v>12</v>
      </c>
      <c r="I32" s="17">
        <f t="shared" si="2"/>
        <v>38.986</v>
      </c>
      <c r="J32" s="7" t="s">
        <v>12</v>
      </c>
      <c r="K32" s="53"/>
      <c r="L32" s="7" t="s">
        <v>11</v>
      </c>
      <c r="M32" s="15">
        <v>1</v>
      </c>
      <c r="N32" s="7" t="s">
        <v>12</v>
      </c>
      <c r="O32" s="17">
        <v>38.986</v>
      </c>
      <c r="P32" s="7" t="s">
        <v>12</v>
      </c>
      <c r="Q32" s="53"/>
      <c r="R32" s="11">
        <f t="shared" si="0"/>
        <v>0</v>
      </c>
      <c r="S32" s="49" t="s">
        <v>19</v>
      </c>
    </row>
    <row r="33" spans="1:19" ht="30.75" customHeight="1">
      <c r="A33" s="7">
        <v>6</v>
      </c>
      <c r="B33" s="40"/>
      <c r="C33" s="46"/>
      <c r="D33" s="10" t="s">
        <v>41</v>
      </c>
      <c r="E33" s="7" t="s">
        <v>29</v>
      </c>
      <c r="F33" s="7" t="s">
        <v>11</v>
      </c>
      <c r="G33" s="11">
        <f t="shared" si="1"/>
        <v>1</v>
      </c>
      <c r="H33" s="5" t="s">
        <v>12</v>
      </c>
      <c r="I33" s="17">
        <f t="shared" si="2"/>
        <v>254.464</v>
      </c>
      <c r="J33" s="7" t="s">
        <v>12</v>
      </c>
      <c r="K33" s="53"/>
      <c r="L33" s="7" t="s">
        <v>11</v>
      </c>
      <c r="M33" s="15">
        <v>1</v>
      </c>
      <c r="N33" s="7" t="s">
        <v>12</v>
      </c>
      <c r="O33" s="17">
        <v>254.464</v>
      </c>
      <c r="P33" s="7" t="s">
        <v>12</v>
      </c>
      <c r="Q33" s="53"/>
      <c r="R33" s="11">
        <f t="shared" si="0"/>
        <v>0</v>
      </c>
      <c r="S33" s="50"/>
    </row>
    <row r="34" spans="1:19" ht="35.25" customHeight="1">
      <c r="A34" s="7">
        <v>7</v>
      </c>
      <c r="B34" s="40"/>
      <c r="C34" s="46"/>
      <c r="D34" s="10" t="s">
        <v>42</v>
      </c>
      <c r="E34" s="7" t="s">
        <v>29</v>
      </c>
      <c r="F34" s="5" t="s">
        <v>33</v>
      </c>
      <c r="G34" s="11">
        <f t="shared" si="1"/>
        <v>1</v>
      </c>
      <c r="H34" s="5" t="s">
        <v>12</v>
      </c>
      <c r="I34" s="17">
        <f t="shared" si="2"/>
        <v>62.054</v>
      </c>
      <c r="J34" s="7" t="s">
        <v>12</v>
      </c>
      <c r="K34" s="53"/>
      <c r="L34" s="5" t="s">
        <v>33</v>
      </c>
      <c r="M34" s="15">
        <v>1</v>
      </c>
      <c r="N34" s="7" t="s">
        <v>12</v>
      </c>
      <c r="O34" s="17">
        <v>62.054</v>
      </c>
      <c r="P34" s="7" t="s">
        <v>12</v>
      </c>
      <c r="Q34" s="53"/>
      <c r="R34" s="11">
        <f t="shared" si="0"/>
        <v>0</v>
      </c>
      <c r="S34" s="50"/>
    </row>
    <row r="35" spans="1:19" ht="30.75" customHeight="1">
      <c r="A35" s="7">
        <v>8</v>
      </c>
      <c r="B35" s="40"/>
      <c r="C35" s="46"/>
      <c r="D35" s="10" t="s">
        <v>43</v>
      </c>
      <c r="E35" s="7" t="s">
        <v>29</v>
      </c>
      <c r="F35" s="7" t="s">
        <v>11</v>
      </c>
      <c r="G35" s="11">
        <f t="shared" si="1"/>
        <v>1</v>
      </c>
      <c r="H35" s="5" t="s">
        <v>12</v>
      </c>
      <c r="I35" s="17">
        <f t="shared" si="2"/>
        <v>35.714</v>
      </c>
      <c r="J35" s="7" t="s">
        <v>12</v>
      </c>
      <c r="K35" s="53"/>
      <c r="L35" s="7" t="s">
        <v>11</v>
      </c>
      <c r="M35" s="15">
        <v>1</v>
      </c>
      <c r="N35" s="7" t="s">
        <v>12</v>
      </c>
      <c r="O35" s="17">
        <v>35.714</v>
      </c>
      <c r="P35" s="7" t="s">
        <v>12</v>
      </c>
      <c r="Q35" s="53"/>
      <c r="R35" s="11">
        <f t="shared" si="0"/>
        <v>0</v>
      </c>
      <c r="S35" s="50"/>
    </row>
    <row r="36" spans="1:19" ht="37.5" customHeight="1">
      <c r="A36" s="7">
        <v>9</v>
      </c>
      <c r="B36" s="40"/>
      <c r="C36" s="46"/>
      <c r="D36" s="10" t="s">
        <v>45</v>
      </c>
      <c r="E36" s="7" t="s">
        <v>29</v>
      </c>
      <c r="F36" s="7" t="s">
        <v>11</v>
      </c>
      <c r="G36" s="11">
        <f t="shared" si="1"/>
        <v>18</v>
      </c>
      <c r="H36" s="5" t="s">
        <v>12</v>
      </c>
      <c r="I36" s="17">
        <f t="shared" si="2"/>
        <v>809.821</v>
      </c>
      <c r="J36" s="7" t="s">
        <v>12</v>
      </c>
      <c r="K36" s="53"/>
      <c r="L36" s="7" t="s">
        <v>11</v>
      </c>
      <c r="M36" s="15">
        <v>18</v>
      </c>
      <c r="N36" s="7" t="s">
        <v>12</v>
      </c>
      <c r="O36" s="17">
        <v>809.821</v>
      </c>
      <c r="P36" s="7" t="s">
        <v>12</v>
      </c>
      <c r="Q36" s="53"/>
      <c r="R36" s="11">
        <f t="shared" si="0"/>
        <v>0</v>
      </c>
      <c r="S36" s="50"/>
    </row>
    <row r="37" spans="1:19" ht="49.5" customHeight="1">
      <c r="A37" s="7">
        <v>10</v>
      </c>
      <c r="B37" s="40"/>
      <c r="C37" s="46"/>
      <c r="D37" s="36" t="s">
        <v>44</v>
      </c>
      <c r="E37" s="7" t="s">
        <v>29</v>
      </c>
      <c r="F37" s="7" t="s">
        <v>11</v>
      </c>
      <c r="G37" s="11"/>
      <c r="H37" s="5" t="s">
        <v>12</v>
      </c>
      <c r="I37" s="17">
        <f t="shared" si="2"/>
        <v>1825.313</v>
      </c>
      <c r="J37" s="7" t="s">
        <v>12</v>
      </c>
      <c r="K37" s="53"/>
      <c r="L37" s="7" t="s">
        <v>11</v>
      </c>
      <c r="M37" s="15"/>
      <c r="N37" s="7" t="s">
        <v>12</v>
      </c>
      <c r="O37" s="17">
        <v>1825.313</v>
      </c>
      <c r="P37" s="7" t="s">
        <v>12</v>
      </c>
      <c r="Q37" s="53"/>
      <c r="R37" s="11">
        <f t="shared" si="0"/>
        <v>0</v>
      </c>
      <c r="S37" s="51"/>
    </row>
    <row r="38" spans="1:19" ht="15" customHeight="1" hidden="1">
      <c r="A38" s="20"/>
      <c r="B38" s="8"/>
      <c r="C38" s="8"/>
      <c r="D38" s="35"/>
      <c r="E38" s="7" t="s">
        <v>29</v>
      </c>
      <c r="F38" s="7" t="s">
        <v>11</v>
      </c>
      <c r="G38" s="11">
        <f t="shared" si="1"/>
        <v>0</v>
      </c>
      <c r="H38" s="21"/>
      <c r="I38" s="17">
        <f t="shared" si="2"/>
        <v>0</v>
      </c>
      <c r="J38" s="7" t="s">
        <v>12</v>
      </c>
      <c r="K38" s="53"/>
      <c r="L38" s="7" t="s">
        <v>11</v>
      </c>
      <c r="M38" s="22"/>
      <c r="N38" s="22"/>
      <c r="O38" s="23"/>
      <c r="P38" s="21"/>
      <c r="Q38" s="53"/>
      <c r="R38" s="24" t="s">
        <v>19</v>
      </c>
      <c r="S38" s="21" t="s">
        <v>19</v>
      </c>
    </row>
    <row r="39" spans="1:19" ht="15.75" hidden="1">
      <c r="A39" s="20"/>
      <c r="B39" s="8"/>
      <c r="C39" s="40" t="s">
        <v>32</v>
      </c>
      <c r="D39" s="14"/>
      <c r="E39" s="7" t="s">
        <v>29</v>
      </c>
      <c r="F39" s="15" t="s">
        <v>11</v>
      </c>
      <c r="G39" s="11">
        <f t="shared" si="1"/>
        <v>0</v>
      </c>
      <c r="H39" s="16" t="s">
        <v>12</v>
      </c>
      <c r="I39" s="17">
        <f t="shared" si="2"/>
        <v>0</v>
      </c>
      <c r="J39" s="15" t="s">
        <v>12</v>
      </c>
      <c r="K39" s="53"/>
      <c r="L39" s="15" t="s">
        <v>11</v>
      </c>
      <c r="M39" s="18"/>
      <c r="N39" s="15" t="s">
        <v>12</v>
      </c>
      <c r="O39" s="25"/>
      <c r="P39" s="15" t="s">
        <v>12</v>
      </c>
      <c r="Q39" s="53"/>
      <c r="R39" s="11" t="e">
        <f aca="true" t="shared" si="3" ref="R39:R44">O39/I39*100-100</f>
        <v>#DIV/0!</v>
      </c>
      <c r="S39" s="26"/>
    </row>
    <row r="40" spans="1:19" ht="15.75" hidden="1">
      <c r="A40" s="20"/>
      <c r="B40" s="8"/>
      <c r="C40" s="40"/>
      <c r="D40" s="27"/>
      <c r="E40" s="7" t="s">
        <v>29</v>
      </c>
      <c r="F40" s="15" t="s">
        <v>11</v>
      </c>
      <c r="G40" s="11">
        <f t="shared" si="1"/>
        <v>0</v>
      </c>
      <c r="H40" s="16" t="s">
        <v>12</v>
      </c>
      <c r="I40" s="17">
        <f t="shared" si="2"/>
        <v>0</v>
      </c>
      <c r="J40" s="15" t="s">
        <v>12</v>
      </c>
      <c r="K40" s="53"/>
      <c r="L40" s="15" t="s">
        <v>11</v>
      </c>
      <c r="M40" s="18"/>
      <c r="N40" s="15" t="s">
        <v>12</v>
      </c>
      <c r="O40" s="25"/>
      <c r="P40" s="15" t="s">
        <v>12</v>
      </c>
      <c r="Q40" s="53"/>
      <c r="R40" s="11" t="e">
        <f t="shared" si="3"/>
        <v>#DIV/0!</v>
      </c>
      <c r="S40" s="26"/>
    </row>
    <row r="41" spans="1:19" ht="15.75" hidden="1">
      <c r="A41" s="20"/>
      <c r="B41" s="8"/>
      <c r="C41" s="40"/>
      <c r="D41" s="27"/>
      <c r="E41" s="7" t="s">
        <v>29</v>
      </c>
      <c r="F41" s="15" t="s">
        <v>11</v>
      </c>
      <c r="G41" s="11">
        <f t="shared" si="1"/>
        <v>0</v>
      </c>
      <c r="H41" s="16" t="s">
        <v>12</v>
      </c>
      <c r="I41" s="17">
        <f t="shared" si="2"/>
        <v>0</v>
      </c>
      <c r="J41" s="15" t="s">
        <v>12</v>
      </c>
      <c r="K41" s="53"/>
      <c r="L41" s="15" t="s">
        <v>11</v>
      </c>
      <c r="M41" s="18"/>
      <c r="N41" s="15" t="s">
        <v>12</v>
      </c>
      <c r="O41" s="25"/>
      <c r="P41" s="15" t="s">
        <v>12</v>
      </c>
      <c r="Q41" s="53"/>
      <c r="R41" s="11" t="e">
        <f t="shared" si="3"/>
        <v>#DIV/0!</v>
      </c>
      <c r="S41" s="26"/>
    </row>
    <row r="42" spans="1:19" ht="15.75" hidden="1">
      <c r="A42" s="20"/>
      <c r="B42" s="8"/>
      <c r="C42" s="40"/>
      <c r="D42" s="14"/>
      <c r="E42" s="7" t="s">
        <v>29</v>
      </c>
      <c r="F42" s="15" t="s">
        <v>11</v>
      </c>
      <c r="G42" s="11">
        <f t="shared" si="1"/>
        <v>0</v>
      </c>
      <c r="H42" s="16" t="s">
        <v>12</v>
      </c>
      <c r="I42" s="17">
        <f t="shared" si="2"/>
        <v>0</v>
      </c>
      <c r="J42" s="15" t="s">
        <v>12</v>
      </c>
      <c r="K42" s="53"/>
      <c r="L42" s="15" t="s">
        <v>11</v>
      </c>
      <c r="M42" s="18"/>
      <c r="N42" s="15" t="s">
        <v>12</v>
      </c>
      <c r="O42" s="19"/>
      <c r="P42" s="15" t="s">
        <v>12</v>
      </c>
      <c r="Q42" s="53"/>
      <c r="R42" s="11" t="e">
        <f t="shared" si="3"/>
        <v>#DIV/0!</v>
      </c>
      <c r="S42" s="26"/>
    </row>
    <row r="43" spans="1:19" ht="15.75" hidden="1">
      <c r="A43" s="20"/>
      <c r="B43" s="9"/>
      <c r="C43" s="41"/>
      <c r="D43" s="14"/>
      <c r="E43" s="7" t="s">
        <v>29</v>
      </c>
      <c r="F43" s="15" t="s">
        <v>11</v>
      </c>
      <c r="G43" s="11">
        <f t="shared" si="1"/>
        <v>0</v>
      </c>
      <c r="H43" s="16" t="s">
        <v>12</v>
      </c>
      <c r="I43" s="17">
        <f t="shared" si="2"/>
        <v>0</v>
      </c>
      <c r="J43" s="15" t="s">
        <v>12</v>
      </c>
      <c r="K43" s="54"/>
      <c r="L43" s="15" t="s">
        <v>11</v>
      </c>
      <c r="M43" s="18"/>
      <c r="N43" s="15" t="s">
        <v>12</v>
      </c>
      <c r="O43" s="19"/>
      <c r="P43" s="15" t="s">
        <v>12</v>
      </c>
      <c r="Q43" s="54"/>
      <c r="R43" s="11" t="e">
        <f t="shared" si="3"/>
        <v>#DIV/0!</v>
      </c>
      <c r="S43" s="26"/>
    </row>
    <row r="44" spans="1:19" ht="15.75">
      <c r="A44" s="28"/>
      <c r="B44" s="29" t="s">
        <v>28</v>
      </c>
      <c r="C44" s="28"/>
      <c r="D44" s="28"/>
      <c r="E44" s="7"/>
      <c r="F44" s="28"/>
      <c r="G44" s="30">
        <f>SUM(G28:G38)</f>
        <v>31</v>
      </c>
      <c r="H44" s="29"/>
      <c r="I44" s="31">
        <f>SUM(I28:I38)</f>
        <v>5474.14900614</v>
      </c>
      <c r="J44" s="29"/>
      <c r="K44" s="29"/>
      <c r="L44" s="29"/>
      <c r="M44" s="30">
        <f>SUM(M28:M38)</f>
        <v>31</v>
      </c>
      <c r="N44" s="29"/>
      <c r="O44" s="31">
        <f>SUM(O28:O38)</f>
        <v>5474.14900614</v>
      </c>
      <c r="P44" s="28"/>
      <c r="Q44" s="28"/>
      <c r="R44" s="11">
        <f t="shared" si="3"/>
        <v>0</v>
      </c>
      <c r="S44" s="28"/>
    </row>
    <row r="45" spans="2:4" ht="15.75">
      <c r="B45" s="32"/>
      <c r="C45" s="32"/>
      <c r="D45" s="32"/>
    </row>
    <row r="46" spans="2:9" ht="15.75">
      <c r="B46" s="32"/>
      <c r="C46" s="32"/>
      <c r="D46" s="32"/>
      <c r="I46" s="33"/>
    </row>
    <row r="48" spans="1:19" ht="15.75">
      <c r="A48" s="48" t="s">
        <v>16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15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5.75" hidden="1">
      <c r="A50" s="48" t="s">
        <v>16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</sheetData>
  <sheetProtection/>
  <mergeCells count="44">
    <mergeCell ref="P8:S8"/>
    <mergeCell ref="P4:S4"/>
    <mergeCell ref="P5:S5"/>
    <mergeCell ref="P6:S6"/>
    <mergeCell ref="P7:S7"/>
    <mergeCell ref="A13:S13"/>
    <mergeCell ref="A14:S14"/>
    <mergeCell ref="A17:S17"/>
    <mergeCell ref="S32:S37"/>
    <mergeCell ref="A50:S50"/>
    <mergeCell ref="A48:S48"/>
    <mergeCell ref="S28:S31"/>
    <mergeCell ref="K28:K43"/>
    <mergeCell ref="Q28:Q43"/>
    <mergeCell ref="C39:C43"/>
    <mergeCell ref="A49:S49"/>
    <mergeCell ref="C28:C37"/>
    <mergeCell ref="B28:B37"/>
    <mergeCell ref="A20:S20"/>
    <mergeCell ref="A25:A27"/>
    <mergeCell ref="A16:S16"/>
    <mergeCell ref="A19:S19"/>
    <mergeCell ref="A22:S22"/>
    <mergeCell ref="F26:F27"/>
    <mergeCell ref="D25:D27"/>
    <mergeCell ref="C25:C27"/>
    <mergeCell ref="B25:B27"/>
    <mergeCell ref="L25:Q25"/>
    <mergeCell ref="Q26:Q27"/>
    <mergeCell ref="F25:K25"/>
    <mergeCell ref="L26:L27"/>
    <mergeCell ref="M26:M27"/>
    <mergeCell ref="N26:N27"/>
    <mergeCell ref="G26:G27"/>
    <mergeCell ref="A23:S23"/>
    <mergeCell ref="R25:R27"/>
    <mergeCell ref="S25:S27"/>
    <mergeCell ref="E26:E27"/>
    <mergeCell ref="O26:O27"/>
    <mergeCell ref="P26:P27"/>
    <mergeCell ref="H26:H27"/>
    <mergeCell ref="I26:I27"/>
    <mergeCell ref="J26:J27"/>
    <mergeCell ref="K26:K27"/>
  </mergeCells>
  <printOptions/>
  <pageMargins left="0.5905511811023623" right="0" top="0.1968503937007874" bottom="0" header="0.2362204724409449" footer="0.1574803149606299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"Энергоцентр"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Дюсембаева</dc:creator>
  <cp:keywords/>
  <dc:description/>
  <cp:lastModifiedBy>Hohlova</cp:lastModifiedBy>
  <cp:lastPrinted>2015-07-21T08:09:01Z</cp:lastPrinted>
  <dcterms:created xsi:type="dcterms:W3CDTF">2011-06-17T07:38:41Z</dcterms:created>
  <dcterms:modified xsi:type="dcterms:W3CDTF">2015-07-30T05:08:03Z</dcterms:modified>
  <cp:category/>
  <cp:version/>
  <cp:contentType/>
  <cp:contentStatus/>
</cp:coreProperties>
</file>